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OL2275\Desktop\website document\HIF\"/>
    </mc:Choice>
  </mc:AlternateContent>
  <xr:revisionPtr revIDLastSave="0" documentId="8_{E94A76FA-C3EC-4593-81A9-6C0F0234C0F8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AMPLE_GA_BUDGET" sheetId="1" r:id="rId1"/>
    <sheet name="SAMPLE__VETERANS_&amp;_GA_BUDGET" sheetId="2" r:id="rId2"/>
    <sheet name="Sheet4" sheetId="3" state="hidden" r:id="rId3"/>
    <sheet name="Sheet2" sheetId="4" state="hidden" r:id="rId4"/>
    <sheet name="Sheet3" sheetId="5" state="hidden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 l="1"/>
  <c r="E9" i="2"/>
  <c r="E8" i="2"/>
  <c r="E20" i="2"/>
  <c r="D20" i="2"/>
  <c r="D18" i="2"/>
  <c r="D16" i="2"/>
  <c r="D9" i="2"/>
  <c r="D8" i="2"/>
  <c r="D6" i="2"/>
  <c r="D7" i="2"/>
  <c r="C7" i="2"/>
  <c r="D18" i="1"/>
  <c r="D8" i="1"/>
  <c r="D7" i="1"/>
  <c r="D6" i="1"/>
  <c r="D9" i="1" s="1"/>
  <c r="D10" i="1" s="1"/>
  <c r="E19" i="2"/>
  <c r="E15" i="2"/>
  <c r="D16" i="1"/>
  <c r="D15" i="1"/>
  <c r="D19" i="1" s="1"/>
  <c r="D10" i="2" l="1"/>
  <c r="D11" i="2" s="1"/>
  <c r="D12" i="2"/>
  <c r="D11" i="1"/>
  <c r="D21" i="1" s="1"/>
  <c r="D23" i="2" l="1"/>
</calcChain>
</file>

<file path=xl/sharedStrings.xml><?xml version="1.0" encoding="utf-8"?>
<sst xmlns="http://schemas.openxmlformats.org/spreadsheetml/2006/main" count="63" uniqueCount="41">
  <si>
    <t>% FTE</t>
  </si>
  <si>
    <t>Salary</t>
  </si>
  <si>
    <t>Annual Amount</t>
  </si>
  <si>
    <t>Comment/Justification</t>
  </si>
  <si>
    <t xml:space="preserve">Personnel </t>
  </si>
  <si>
    <t xml:space="preserve">RSC </t>
  </si>
  <si>
    <t>RSC is allowed for all general affordable units at a 1:40 unit ratio</t>
  </si>
  <si>
    <t>After School Coordinator</t>
  </si>
  <si>
    <t>Supervising Program Manager</t>
  </si>
  <si>
    <t>Total Salaries</t>
  </si>
  <si>
    <t>Benefits (calculated at 28%)</t>
  </si>
  <si>
    <t>TOTAL PERSONNEL</t>
  </si>
  <si>
    <t>Services and Supplies Cost</t>
  </si>
  <si>
    <t xml:space="preserve">Training </t>
  </si>
  <si>
    <t>$1000 per 1 FTE RSC allowed prior to RR payment</t>
  </si>
  <si>
    <t>Transportation</t>
  </si>
  <si>
    <t>$84 per general affordable unit per year for metro fares allowed prior to RR payment</t>
  </si>
  <si>
    <t xml:space="preserve">Program/Office Supplies </t>
  </si>
  <si>
    <t>$50 per general affordable unit per year for supportive services office supplies prior to RR payment</t>
  </si>
  <si>
    <t>After School Supplies</t>
  </si>
  <si>
    <t>$2000 is maximum allowed per project prior to RR payment</t>
  </si>
  <si>
    <t>Food</t>
  </si>
  <si>
    <t>TOTAL SERVICES AND SUPPLIES</t>
  </si>
  <si>
    <t>TOTAL COST ALLOCATION</t>
  </si>
  <si>
    <t>NOTES</t>
  </si>
  <si>
    <t>ONE TIME COST TO SETUP INITIAL OFFICES INCLUDING ITEMS SUCH AS COMPUTER(S), PRINTER(S),  AND FURNISHINGS ARE TO BE INCLUDED IN THE DEVELOPMENT BUDGET NOT OPERATING BUDGET</t>
  </si>
  <si>
    <t>RSC is allowed for all VASH units and all general affordable units at a 1:40 unit ratio</t>
  </si>
  <si>
    <t xml:space="preserve">Staff Training </t>
  </si>
  <si>
    <t>$84 allowed for each VASH unit &amp; general affordable unit prior to RR payment</t>
  </si>
  <si>
    <t>Transportation (Agency Vehicle)</t>
  </si>
  <si>
    <t>$50 per general affordable unit and per VASH unit per year for supportive services office supplies prior to RR payment</t>
  </si>
  <si>
    <t>Guidelines</t>
  </si>
  <si>
    <t xml:space="preserve">SUPPORTIVE SERVICES BUDGET  - SAMPLE </t>
  </si>
  <si>
    <t>General Affordable Units</t>
  </si>
  <si>
    <t>PSH Units</t>
  </si>
  <si>
    <t>Food/Events</t>
  </si>
  <si>
    <t>VASH PSH Units</t>
  </si>
  <si>
    <t xml:space="preserve">Up to $12k allowed for a dedicated vehicle to be used exclusively for the VASH units to provide transportation to veteran services located off-site. A transportation budget must be submitted to LACDA and approved by LACDA. </t>
  </si>
  <si>
    <t xml:space="preserve">$100 per each project unit  per year allowed prior to RR payment. Budget is allowed to include all PSH units and all general affordable units. </t>
  </si>
  <si>
    <t>If project will include an after school program, program and budget must be provided to LACDA and approved by LACDA</t>
  </si>
  <si>
    <t>up to 15% of full salary allowed for supervision of RSC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</si>
</sst>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$&quot;#,##0"/>
    <numFmt numFmtId="166" formatCode="&quot; &quot;#,##0.00&quot; &quot;;&quot; (&quot;#,##0.00&quot;)&quot;;&quot; -&quot;00&quot; &quot;;&quot; &quot;@&quot; &quot;"/>
    <numFmt numFmtId="167" formatCode="&quot; &quot;&quot;$&quot;#,##0.00&quot; &quot;;&quot; &quot;&quot;$&quot;&quot;(&quot;#,##0.00&quot;)&quot;;&quot; &quot;&quot;$&quot;&quot;-&quot;00&quot; &quot;;&quot; &quot;@&quot; &quot;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2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CD5B4"/>
        <bgColor rgb="FFFCD5B4"/>
      </patternFill>
    </fill>
    <fill>
      <patternFill patternType="solid">
        <fgColor rgb="FFD8E4BC"/>
        <bgColor rgb="FFD8E4B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2" fillId="0" borderId="0" applyNumberFormat="0" applyBorder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9" fontId="8" fillId="3" borderId="1" xfId="3" applyFont="1" applyFill="1" applyBorder="1" applyAlignment="1">
      <alignment horizontal="center" vertical="center" wrapText="1"/>
    </xf>
    <xf numFmtId="0" fontId="8" fillId="3" borderId="1" xfId="3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/>
    <xf numFmtId="9" fontId="3" fillId="0" borderId="1" xfId="3" applyFont="1" applyBorder="1" applyAlignment="1">
      <alignment horizontal="center"/>
    </xf>
    <xf numFmtId="165" fontId="3" fillId="0" borderId="1" xfId="2" applyNumberFormat="1" applyFont="1" applyBorder="1" applyAlignment="1"/>
    <xf numFmtId="165" fontId="3" fillId="0" borderId="1" xfId="2" applyNumberFormat="1" applyFont="1" applyFill="1" applyBorder="1" applyAlignment="1"/>
    <xf numFmtId="3" fontId="3" fillId="0" borderId="2" xfId="0" applyNumberFormat="1" applyFont="1" applyBorder="1" applyAlignment="1">
      <alignment vertical="center" wrapText="1"/>
    </xf>
    <xf numFmtId="164" fontId="8" fillId="2" borderId="1" xfId="4" applyNumberFormat="1" applyFont="1" applyFill="1" applyBorder="1" applyAlignment="1"/>
    <xf numFmtId="0" fontId="4" fillId="2" borderId="1" xfId="4" applyFont="1" applyFill="1" applyBorder="1" applyAlignment="1">
      <alignment horizontal="center"/>
    </xf>
    <xf numFmtId="165" fontId="8" fillId="2" borderId="1" xfId="2" applyNumberFormat="1" applyFont="1" applyFill="1" applyBorder="1" applyAlignment="1"/>
    <xf numFmtId="3" fontId="4" fillId="2" borderId="2" xfId="4" applyNumberFormat="1" applyFont="1" applyFill="1" applyBorder="1" applyAlignment="1">
      <alignment vertical="center" wrapText="1"/>
    </xf>
    <xf numFmtId="3" fontId="9" fillId="2" borderId="2" xfId="4" applyNumberFormat="1" applyFont="1" applyFill="1" applyBorder="1" applyAlignment="1">
      <alignment vertical="center" wrapText="1"/>
    </xf>
    <xf numFmtId="0" fontId="3" fillId="0" borderId="1" xfId="3" applyNumberFormat="1" applyFont="1" applyBorder="1" applyAlignment="1">
      <alignment horizontal="center"/>
    </xf>
    <xf numFmtId="3" fontId="3" fillId="0" borderId="2" xfId="5" applyNumberFormat="1" applyFont="1" applyFill="1" applyBorder="1" applyAlignment="1">
      <alignment wrapText="1"/>
    </xf>
    <xf numFmtId="3" fontId="3" fillId="0" borderId="3" xfId="0" applyNumberFormat="1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/>
    <xf numFmtId="9" fontId="3" fillId="2" borderId="1" xfId="3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64" fontId="5" fillId="3" borderId="1" xfId="0" applyNumberFormat="1" applyFont="1" applyFill="1" applyBorder="1" applyAlignment="1"/>
    <xf numFmtId="9" fontId="5" fillId="3" borderId="1" xfId="3" applyFont="1" applyFill="1" applyBorder="1" applyAlignment="1">
      <alignment horizontal="center"/>
    </xf>
    <xf numFmtId="165" fontId="5" fillId="3" borderId="1" xfId="2" applyNumberFormat="1" applyFont="1" applyFill="1" applyBorder="1" applyAlignment="1"/>
    <xf numFmtId="3" fontId="5" fillId="3" borderId="1" xfId="0" applyNumberFormat="1" applyFont="1" applyFill="1" applyBorder="1" applyAlignment="1">
      <alignment vertical="center"/>
    </xf>
    <xf numFmtId="166" fontId="4" fillId="0" borderId="0" xfId="1" applyFont="1"/>
    <xf numFmtId="164" fontId="5" fillId="0" borderId="0" xfId="0" applyNumberFormat="1" applyFont="1" applyFill="1" applyAlignment="1"/>
    <xf numFmtId="0" fontId="3" fillId="0" borderId="0" xfId="0" applyFont="1"/>
    <xf numFmtId="2" fontId="3" fillId="0" borderId="0" xfId="0" applyNumberFormat="1" applyFont="1"/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indent="44"/>
    </xf>
    <xf numFmtId="0" fontId="3" fillId="0" borderId="2" xfId="0" applyFont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164" fontId="8" fillId="0" borderId="1" xfId="4" applyNumberFormat="1" applyFont="1" applyFill="1" applyBorder="1" applyAlignment="1"/>
    <xf numFmtId="0" fontId="4" fillId="0" borderId="1" xfId="4" applyFont="1" applyFill="1" applyBorder="1" applyAlignment="1">
      <alignment horizontal="center"/>
    </xf>
    <xf numFmtId="165" fontId="8" fillId="0" borderId="1" xfId="2" applyNumberFormat="1" applyFont="1" applyFill="1" applyBorder="1" applyAlignment="1"/>
    <xf numFmtId="3" fontId="4" fillId="0" borderId="2" xfId="4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9" fontId="8" fillId="3" borderId="4" xfId="3" applyFont="1" applyFill="1" applyBorder="1" applyAlignment="1">
      <alignment horizontal="center" vertical="center" wrapText="1"/>
    </xf>
    <xf numFmtId="0" fontId="8" fillId="3" borderId="4" xfId="3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40% - Accent1" xfId="4" builtinId="31" customBuiltin="1"/>
    <cellStyle name="Comma" xfId="1" builtinId="3" customBuiltin="1"/>
    <cellStyle name="Currency" xfId="2" builtinId="4" customBuiltin="1"/>
    <cellStyle name="Normal" xfId="0" builtinId="0" customBuiltin="1"/>
    <cellStyle name="Normal 2" xfId="5" xr:uid="{00000000-0005-0000-0000-000004000000}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9" zoomScale="60" zoomScaleNormal="60" workbookViewId="0">
      <selection activeCell="E18" sqref="E18"/>
    </sheetView>
  </sheetViews>
  <sheetFormatPr defaultColWidth="9.28515625" defaultRowHeight="14.25" x14ac:dyDescent="0.2"/>
  <cols>
    <col min="1" max="1" width="78" style="2" customWidth="1"/>
    <col min="2" max="2" width="11.85546875" style="2" customWidth="1"/>
    <col min="3" max="3" width="10.85546875" style="2" customWidth="1"/>
    <col min="4" max="4" width="17.140625" style="2" customWidth="1"/>
    <col min="5" max="5" width="99" style="2" customWidth="1"/>
    <col min="6" max="6" width="9.28515625" style="2" customWidth="1"/>
    <col min="7" max="16384" width="9.28515625" style="2"/>
  </cols>
  <sheetData>
    <row r="1" spans="1:8" customFormat="1" ht="35.65" customHeight="1" thickBot="1" x14ac:dyDescent="0.3">
      <c r="A1" s="58" t="s">
        <v>32</v>
      </c>
      <c r="B1" s="59"/>
      <c r="C1" s="59"/>
      <c r="D1" s="59"/>
      <c r="E1" s="59"/>
      <c r="F1" s="2"/>
      <c r="G1" s="2"/>
      <c r="H1" s="2"/>
    </row>
    <row r="2" spans="1:8" s="4" customFormat="1" ht="18.75" x14ac:dyDescent="0.3">
      <c r="A2" s="52" t="s">
        <v>33</v>
      </c>
      <c r="B2" s="53">
        <v>40</v>
      </c>
      <c r="C2" s="49"/>
      <c r="D2" s="49"/>
      <c r="E2" s="51"/>
      <c r="F2" s="3"/>
      <c r="G2" s="3"/>
      <c r="H2" s="3"/>
    </row>
    <row r="3" spans="1:8" s="4" customFormat="1" ht="19.5" thickBot="1" x14ac:dyDescent="0.35">
      <c r="A3" s="54" t="s">
        <v>34</v>
      </c>
      <c r="B3" s="55">
        <v>20</v>
      </c>
      <c r="C3" s="49"/>
      <c r="D3" s="49"/>
      <c r="E3" s="51"/>
      <c r="F3" s="3"/>
      <c r="G3" s="3"/>
      <c r="H3" s="3"/>
    </row>
    <row r="4" spans="1:8" customFormat="1" ht="48" customHeight="1" x14ac:dyDescent="0.25">
      <c r="A4" s="45"/>
      <c r="B4" s="46" t="s">
        <v>0</v>
      </c>
      <c r="C4" s="47" t="s">
        <v>1</v>
      </c>
      <c r="D4" s="48" t="s">
        <v>2</v>
      </c>
      <c r="E4" s="50" t="s">
        <v>31</v>
      </c>
      <c r="F4" s="2"/>
      <c r="G4" s="2"/>
      <c r="H4" s="2"/>
    </row>
    <row r="5" spans="1:8" customFormat="1" ht="18" x14ac:dyDescent="0.25">
      <c r="A5" s="56" t="s">
        <v>4</v>
      </c>
      <c r="B5" s="56"/>
      <c r="C5" s="56"/>
      <c r="D5" s="56"/>
      <c r="E5" s="56"/>
      <c r="F5" s="2"/>
      <c r="G5" s="2"/>
      <c r="H5" s="2"/>
    </row>
    <row r="6" spans="1:8" customFormat="1" ht="15.75" x14ac:dyDescent="0.25">
      <c r="A6" s="10" t="s">
        <v>5</v>
      </c>
      <c r="B6" s="11">
        <v>1</v>
      </c>
      <c r="C6" s="12">
        <v>52000</v>
      </c>
      <c r="D6" s="13">
        <f>B6*C6</f>
        <v>52000</v>
      </c>
      <c r="E6" s="14" t="s">
        <v>6</v>
      </c>
      <c r="F6" s="2"/>
      <c r="G6" s="2"/>
      <c r="H6" s="2"/>
    </row>
    <row r="7" spans="1:8" customFormat="1" ht="30" x14ac:dyDescent="0.25">
      <c r="A7" s="10" t="s">
        <v>7</v>
      </c>
      <c r="B7" s="11">
        <v>0.25</v>
      </c>
      <c r="C7" s="12">
        <v>48000</v>
      </c>
      <c r="D7" s="13">
        <f>B7*C7</f>
        <v>12000</v>
      </c>
      <c r="E7" s="14" t="s">
        <v>39</v>
      </c>
      <c r="F7" s="2"/>
      <c r="G7" s="2"/>
      <c r="H7" s="2"/>
    </row>
    <row r="8" spans="1:8" customFormat="1" ht="84" customHeight="1" x14ac:dyDescent="0.25">
      <c r="A8" s="10" t="s">
        <v>8</v>
      </c>
      <c r="B8" s="11">
        <v>0.1</v>
      </c>
      <c r="C8" s="12">
        <v>67500</v>
      </c>
      <c r="D8" s="13">
        <f>B8*C8</f>
        <v>6750</v>
      </c>
      <c r="E8" s="14" t="s">
        <v>40</v>
      </c>
    </row>
    <row r="9" spans="1:8" customFormat="1" ht="15.75" x14ac:dyDescent="0.25">
      <c r="A9" s="15" t="s">
        <v>9</v>
      </c>
      <c r="B9" s="16"/>
      <c r="C9" s="17"/>
      <c r="D9" s="17">
        <f>SUM(D6:D8)</f>
        <v>70750</v>
      </c>
      <c r="E9" s="18"/>
    </row>
    <row r="10" spans="1:8" customFormat="1" ht="15.75" x14ac:dyDescent="0.25">
      <c r="A10" s="41" t="s">
        <v>10</v>
      </c>
      <c r="B10" s="42"/>
      <c r="C10" s="43"/>
      <c r="D10" s="43">
        <f>SUM(D9*0.28)</f>
        <v>19810.000000000004</v>
      </c>
      <c r="E10" s="44"/>
    </row>
    <row r="11" spans="1:8" customFormat="1" ht="15.75" x14ac:dyDescent="0.25">
      <c r="A11" s="15" t="s">
        <v>11</v>
      </c>
      <c r="B11" s="16"/>
      <c r="C11" s="17"/>
      <c r="D11" s="17">
        <f>SUM(D9,D10)</f>
        <v>90560</v>
      </c>
      <c r="E11" s="19"/>
    </row>
    <row r="12" spans="1:8" customFormat="1" ht="15.75" x14ac:dyDescent="0.25">
      <c r="A12" s="10"/>
      <c r="B12" s="20"/>
      <c r="C12" s="12"/>
      <c r="D12" s="13"/>
      <c r="E12" s="14"/>
    </row>
    <row r="13" spans="1:8" customFormat="1" ht="18" x14ac:dyDescent="0.25">
      <c r="A13" s="57" t="s">
        <v>12</v>
      </c>
      <c r="B13" s="57"/>
      <c r="C13" s="57"/>
      <c r="D13" s="57"/>
      <c r="E13" s="57"/>
    </row>
    <row r="14" spans="1:8" customFormat="1" ht="15.75" x14ac:dyDescent="0.25">
      <c r="A14" s="10" t="s">
        <v>13</v>
      </c>
      <c r="B14" s="11"/>
      <c r="C14" s="12"/>
      <c r="D14" s="13">
        <v>1000</v>
      </c>
      <c r="E14" s="21" t="s">
        <v>14</v>
      </c>
    </row>
    <row r="15" spans="1:8" customFormat="1" ht="15.75" x14ac:dyDescent="0.25">
      <c r="A15" s="10" t="s">
        <v>15</v>
      </c>
      <c r="B15" s="11"/>
      <c r="C15" s="12"/>
      <c r="D15" s="13">
        <f>84*40</f>
        <v>3360</v>
      </c>
      <c r="E15" s="22" t="s">
        <v>16</v>
      </c>
    </row>
    <row r="16" spans="1:8" customFormat="1" ht="30" x14ac:dyDescent="0.25">
      <c r="A16" s="10" t="s">
        <v>17</v>
      </c>
      <c r="B16" s="11"/>
      <c r="C16" s="13"/>
      <c r="D16" s="13">
        <f>50*40</f>
        <v>2000</v>
      </c>
      <c r="E16" s="14" t="s">
        <v>18</v>
      </c>
    </row>
    <row r="17" spans="1:8" customFormat="1" ht="15.75" x14ac:dyDescent="0.25">
      <c r="A17" s="10" t="s">
        <v>19</v>
      </c>
      <c r="B17" s="11"/>
      <c r="C17" s="12"/>
      <c r="D17" s="12">
        <v>2000</v>
      </c>
      <c r="E17" s="23" t="s">
        <v>20</v>
      </c>
    </row>
    <row r="18" spans="1:8" customFormat="1" ht="30" x14ac:dyDescent="0.25">
      <c r="A18" s="10" t="s">
        <v>35</v>
      </c>
      <c r="B18" s="11"/>
      <c r="C18" s="12"/>
      <c r="D18" s="12">
        <f>100*60</f>
        <v>6000</v>
      </c>
      <c r="E18" s="23" t="s">
        <v>38</v>
      </c>
    </row>
    <row r="19" spans="1:8" customFormat="1" ht="15.75" x14ac:dyDescent="0.25">
      <c r="A19" s="24" t="s">
        <v>22</v>
      </c>
      <c r="B19" s="25"/>
      <c r="C19" s="17"/>
      <c r="D19" s="17">
        <f>SUM(D14:D18)</f>
        <v>14360</v>
      </c>
      <c r="E19" s="26"/>
    </row>
    <row r="20" spans="1:8" customFormat="1" ht="15.75" x14ac:dyDescent="0.25">
      <c r="A20" s="27"/>
      <c r="B20" s="11"/>
      <c r="C20" s="12"/>
      <c r="D20" s="12"/>
      <c r="E20" s="28"/>
    </row>
    <row r="21" spans="1:8" customFormat="1" ht="18" x14ac:dyDescent="0.25">
      <c r="A21" s="29" t="s">
        <v>23</v>
      </c>
      <c r="B21" s="30"/>
      <c r="C21" s="31"/>
      <c r="D21" s="31">
        <f>D11+D19</f>
        <v>104920</v>
      </c>
      <c r="E21" s="32"/>
    </row>
    <row r="22" spans="1:8" customFormat="1" ht="15" x14ac:dyDescent="0.25">
      <c r="A22" s="2"/>
      <c r="B22" s="2"/>
      <c r="C22" s="33"/>
      <c r="D22" s="2"/>
      <c r="E22" s="2"/>
    </row>
    <row r="23" spans="1:8" customFormat="1" ht="18" x14ac:dyDescent="0.25">
      <c r="A23" s="34" t="s">
        <v>24</v>
      </c>
      <c r="B23" s="35"/>
      <c r="C23" s="36"/>
      <c r="D23" s="35"/>
      <c r="E23" s="2"/>
    </row>
    <row r="24" spans="1:8" customFormat="1" ht="63" x14ac:dyDescent="0.25">
      <c r="A24" s="37" t="s">
        <v>25</v>
      </c>
      <c r="B24" s="35"/>
      <c r="C24" s="35"/>
      <c r="D24" s="1"/>
      <c r="E24" s="2"/>
    </row>
    <row r="25" spans="1:8" customFormat="1" ht="15" x14ac:dyDescent="0.25">
      <c r="A25" s="2"/>
      <c r="B25" s="2"/>
      <c r="C25" s="2"/>
      <c r="D25" s="2"/>
      <c r="E25" s="2"/>
      <c r="F25" s="2"/>
      <c r="G25" s="2"/>
      <c r="H25" s="2"/>
    </row>
    <row r="26" spans="1:8" customFormat="1" ht="15" x14ac:dyDescent="0.25">
      <c r="A26" s="2"/>
      <c r="B26" s="2"/>
      <c r="C26" s="2"/>
      <c r="D26" s="2"/>
      <c r="E26" s="2"/>
      <c r="F26" s="2"/>
      <c r="G26" s="2"/>
      <c r="H26" s="2"/>
    </row>
    <row r="27" spans="1:8" customFormat="1" ht="15" x14ac:dyDescent="0.25">
      <c r="A27" s="38"/>
      <c r="B27" s="2"/>
      <c r="C27" s="2"/>
      <c r="D27" s="2"/>
      <c r="E27" s="2"/>
      <c r="F27" s="2"/>
      <c r="G27" s="2"/>
      <c r="H27" s="2"/>
    </row>
    <row r="28" spans="1:8" customFormat="1" ht="15" x14ac:dyDescent="0.25">
      <c r="A28" s="38"/>
      <c r="B28" s="2"/>
      <c r="C28" s="2"/>
      <c r="D28" s="2"/>
      <c r="E28" s="2"/>
      <c r="F28" s="2"/>
      <c r="G28" s="2"/>
      <c r="H28" s="2"/>
    </row>
  </sheetData>
  <mergeCells count="3">
    <mergeCell ref="A5:E5"/>
    <mergeCell ref="A13:E13"/>
    <mergeCell ref="A1:E1"/>
  </mergeCells>
  <pageMargins left="0.70000000000000007" right="0.70000000000000007" top="0.75" bottom="0.75" header="0.30000000000000004" footer="0.30000000000000004"/>
  <pageSetup scale="5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zoomScale="60" zoomScaleNormal="60" workbookViewId="0">
      <selection activeCell="D22" sqref="D22"/>
    </sheetView>
  </sheetViews>
  <sheetFormatPr defaultColWidth="9.28515625" defaultRowHeight="14.25" x14ac:dyDescent="0.2"/>
  <cols>
    <col min="1" max="1" width="73.28515625" style="2" bestFit="1" customWidth="1"/>
    <col min="2" max="2" width="11.140625" style="2" customWidth="1"/>
    <col min="3" max="3" width="13.85546875" style="2" customWidth="1"/>
    <col min="4" max="4" width="20.28515625" style="2" customWidth="1"/>
    <col min="5" max="5" width="99" style="2" customWidth="1"/>
    <col min="6" max="6" width="9.28515625" style="2" customWidth="1"/>
    <col min="7" max="16384" width="9.28515625" style="2"/>
  </cols>
  <sheetData>
    <row r="1" spans="1:8" customFormat="1" ht="40.15" customHeight="1" thickBot="1" x14ac:dyDescent="0.3">
      <c r="A1" s="58" t="s">
        <v>32</v>
      </c>
      <c r="B1" s="59"/>
      <c r="C1" s="59"/>
      <c r="D1" s="59"/>
      <c r="E1" s="59"/>
      <c r="F1" s="2"/>
      <c r="G1" s="2"/>
      <c r="H1" s="2"/>
    </row>
    <row r="2" spans="1:8" s="4" customFormat="1" ht="18.75" x14ac:dyDescent="0.3">
      <c r="A2" s="52" t="s">
        <v>33</v>
      </c>
      <c r="B2" s="53">
        <v>40</v>
      </c>
      <c r="C2" s="49"/>
      <c r="D2" s="49"/>
      <c r="E2" s="51"/>
      <c r="F2" s="3"/>
      <c r="G2" s="3"/>
      <c r="H2" s="3"/>
    </row>
    <row r="3" spans="1:8" s="4" customFormat="1" ht="19.5" thickBot="1" x14ac:dyDescent="0.35">
      <c r="A3" s="54" t="s">
        <v>36</v>
      </c>
      <c r="B3" s="55">
        <v>20</v>
      </c>
      <c r="C3" s="49"/>
      <c r="D3" s="49"/>
      <c r="E3" s="51"/>
      <c r="F3" s="3"/>
      <c r="G3" s="3"/>
      <c r="H3" s="3"/>
    </row>
    <row r="4" spans="1:8" customFormat="1" ht="48" customHeight="1" x14ac:dyDescent="0.25">
      <c r="A4" s="5"/>
      <c r="B4" s="6" t="s">
        <v>0</v>
      </c>
      <c r="C4" s="7" t="s">
        <v>1</v>
      </c>
      <c r="D4" s="8" t="s">
        <v>2</v>
      </c>
      <c r="E4" s="9" t="s">
        <v>3</v>
      </c>
      <c r="F4" s="2"/>
      <c r="G4" s="2"/>
      <c r="H4" s="2"/>
    </row>
    <row r="5" spans="1:8" customFormat="1" ht="18" x14ac:dyDescent="0.25">
      <c r="A5" s="56" t="s">
        <v>4</v>
      </c>
      <c r="B5" s="56"/>
      <c r="C5" s="56"/>
      <c r="D5" s="56"/>
      <c r="E5" s="56"/>
      <c r="F5" s="2"/>
      <c r="G5" s="2"/>
      <c r="H5" s="2"/>
    </row>
    <row r="6" spans="1:8" customFormat="1" ht="15.75" x14ac:dyDescent="0.25">
      <c r="A6" s="10" t="s">
        <v>5</v>
      </c>
      <c r="B6" s="11">
        <v>1</v>
      </c>
      <c r="C6" s="12">
        <v>52000</v>
      </c>
      <c r="D6" s="13">
        <f>B6*C6</f>
        <v>52000</v>
      </c>
      <c r="E6" s="14" t="s">
        <v>26</v>
      </c>
      <c r="F6" s="2"/>
      <c r="G6" s="2"/>
      <c r="H6" s="2"/>
    </row>
    <row r="7" spans="1:8" customFormat="1" ht="15.75" x14ac:dyDescent="0.25">
      <c r="A7" s="10" t="s">
        <v>5</v>
      </c>
      <c r="B7" s="11">
        <v>0.5</v>
      </c>
      <c r="C7" s="12">
        <f>C6</f>
        <v>52000</v>
      </c>
      <c r="D7" s="13">
        <f>B7*C7</f>
        <v>26000</v>
      </c>
      <c r="E7" s="14" t="s">
        <v>26</v>
      </c>
      <c r="F7" s="2"/>
      <c r="G7" s="2"/>
      <c r="H7" s="2"/>
    </row>
    <row r="8" spans="1:8" customFormat="1" ht="30" x14ac:dyDescent="0.25">
      <c r="A8" s="10" t="s">
        <v>7</v>
      </c>
      <c r="B8" s="11">
        <v>0.25</v>
      </c>
      <c r="C8" s="12">
        <v>48000</v>
      </c>
      <c r="D8" s="13">
        <f>B8*C8</f>
        <v>12000</v>
      </c>
      <c r="E8" s="14" t="str">
        <f>SAMPLE_GA_BUDGET!E7</f>
        <v>If project will include an after school program, program and budget must be provided to LACDA and approved by LACDA</v>
      </c>
      <c r="F8" s="2"/>
      <c r="G8" s="2"/>
      <c r="H8" s="2"/>
    </row>
    <row r="9" spans="1:8" customFormat="1" ht="84" customHeight="1" x14ac:dyDescent="0.25">
      <c r="A9" s="10" t="s">
        <v>8</v>
      </c>
      <c r="B9" s="11">
        <v>0.1</v>
      </c>
      <c r="C9" s="12">
        <v>67500</v>
      </c>
      <c r="D9" s="13">
        <f>B9*C9</f>
        <v>6750</v>
      </c>
      <c r="E9" s="14" t="str">
        <f>SAMPLE_GA_BUDGET!E8</f>
        <v>up to 15% of full salary allowed for supervision of RSC staff</v>
      </c>
    </row>
    <row r="10" spans="1:8" customFormat="1" ht="15.75" x14ac:dyDescent="0.25">
      <c r="A10" s="15" t="s">
        <v>9</v>
      </c>
      <c r="B10" s="16"/>
      <c r="C10" s="17"/>
      <c r="D10" s="17">
        <f>SUM(D6:D9)</f>
        <v>96750</v>
      </c>
      <c r="E10" s="18"/>
    </row>
    <row r="11" spans="1:8" customFormat="1" ht="15.75" x14ac:dyDescent="0.25">
      <c r="A11" s="41" t="s">
        <v>10</v>
      </c>
      <c r="B11" s="42"/>
      <c r="C11" s="43"/>
      <c r="D11" s="43">
        <f>SUM(D10*0.28)</f>
        <v>27090.000000000004</v>
      </c>
      <c r="E11" s="44"/>
    </row>
    <row r="12" spans="1:8" customFormat="1" ht="15.75" x14ac:dyDescent="0.25">
      <c r="A12" s="15" t="s">
        <v>11</v>
      </c>
      <c r="B12" s="16"/>
      <c r="C12" s="17"/>
      <c r="D12" s="17">
        <f>SUM(D10,D11)</f>
        <v>123840</v>
      </c>
      <c r="E12" s="19"/>
    </row>
    <row r="13" spans="1:8" customFormat="1" ht="15.75" x14ac:dyDescent="0.25">
      <c r="A13" s="10"/>
      <c r="B13" s="20"/>
      <c r="C13" s="12"/>
      <c r="D13" s="13"/>
      <c r="E13" s="14"/>
    </row>
    <row r="14" spans="1:8" customFormat="1" ht="18" x14ac:dyDescent="0.25">
      <c r="A14" s="57" t="s">
        <v>12</v>
      </c>
      <c r="B14" s="57"/>
      <c r="C14" s="57"/>
      <c r="D14" s="57"/>
      <c r="E14" s="57"/>
    </row>
    <row r="15" spans="1:8" customFormat="1" ht="15.75" x14ac:dyDescent="0.25">
      <c r="A15" s="10" t="s">
        <v>27</v>
      </c>
      <c r="B15" s="11"/>
      <c r="C15" s="12"/>
      <c r="D15" s="13">
        <v>1500</v>
      </c>
      <c r="E15" s="21" t="str">
        <f>SAMPLE_GA_BUDGET!E14</f>
        <v>$1000 per 1 FTE RSC allowed prior to RR payment</v>
      </c>
    </row>
    <row r="16" spans="1:8" customFormat="1" ht="15.75" x14ac:dyDescent="0.25">
      <c r="A16" s="10" t="s">
        <v>15</v>
      </c>
      <c r="B16" s="11"/>
      <c r="C16" s="12"/>
      <c r="D16" s="13">
        <f>84*60</f>
        <v>5040</v>
      </c>
      <c r="E16" s="22" t="s">
        <v>28</v>
      </c>
    </row>
    <row r="17" spans="1:8" customFormat="1" ht="45" x14ac:dyDescent="0.25">
      <c r="A17" s="10" t="s">
        <v>29</v>
      </c>
      <c r="B17" s="11"/>
      <c r="C17" s="12"/>
      <c r="D17" s="13">
        <v>12000</v>
      </c>
      <c r="E17" s="22" t="s">
        <v>37</v>
      </c>
    </row>
    <row r="18" spans="1:8" customFormat="1" ht="30" x14ac:dyDescent="0.25">
      <c r="A18" s="10" t="s">
        <v>17</v>
      </c>
      <c r="B18" s="11"/>
      <c r="C18" s="13"/>
      <c r="D18" s="13">
        <f>50*60</f>
        <v>3000</v>
      </c>
      <c r="E18" s="14" t="s">
        <v>30</v>
      </c>
    </row>
    <row r="19" spans="1:8" customFormat="1" ht="15.75" x14ac:dyDescent="0.25">
      <c r="A19" s="10" t="s">
        <v>19</v>
      </c>
      <c r="B19" s="11"/>
      <c r="C19" s="12"/>
      <c r="D19" s="12">
        <v>2000</v>
      </c>
      <c r="E19" s="23" t="str">
        <f>SAMPLE_GA_BUDGET!E17</f>
        <v>$2000 is maximum allowed per project prior to RR payment</v>
      </c>
    </row>
    <row r="20" spans="1:8" customFormat="1" ht="30" x14ac:dyDescent="0.25">
      <c r="A20" s="10" t="s">
        <v>21</v>
      </c>
      <c r="B20" s="11"/>
      <c r="C20" s="12"/>
      <c r="D20" s="12">
        <f>100*60</f>
        <v>6000</v>
      </c>
      <c r="E20" s="23" t="str">
        <f>SAMPLE_GA_BUDGET!E18</f>
        <v xml:space="preserve">$100 per each project unit  per year allowed prior to RR payment. Budget is allowed to include all PSH units and all general affordable units. </v>
      </c>
    </row>
    <row r="21" spans="1:8" customFormat="1" ht="15.75" x14ac:dyDescent="0.25">
      <c r="A21" s="24" t="s">
        <v>22</v>
      </c>
      <c r="B21" s="25"/>
      <c r="C21" s="17"/>
      <c r="D21" s="17">
        <f>SUM(D15:D20)</f>
        <v>29540</v>
      </c>
      <c r="E21" s="26"/>
    </row>
    <row r="22" spans="1:8" customFormat="1" ht="15.75" x14ac:dyDescent="0.25">
      <c r="A22" s="27"/>
      <c r="B22" s="11"/>
      <c r="C22" s="12"/>
      <c r="D22" s="12"/>
      <c r="E22" s="39"/>
    </row>
    <row r="23" spans="1:8" customFormat="1" ht="18" x14ac:dyDescent="0.25">
      <c r="A23" s="29" t="s">
        <v>23</v>
      </c>
      <c r="B23" s="30"/>
      <c r="C23" s="31"/>
      <c r="D23" s="31">
        <f>D12+D21</f>
        <v>153380</v>
      </c>
      <c r="E23" s="40"/>
    </row>
    <row r="24" spans="1:8" customFormat="1" ht="15" x14ac:dyDescent="0.25">
      <c r="A24" s="2"/>
      <c r="B24" s="2"/>
      <c r="C24" s="33"/>
      <c r="D24" s="2"/>
      <c r="E24" s="2"/>
    </row>
    <row r="25" spans="1:8" customFormat="1" ht="18" x14ac:dyDescent="0.25">
      <c r="A25" s="34" t="s">
        <v>24</v>
      </c>
      <c r="B25" s="35"/>
      <c r="C25" s="36"/>
      <c r="D25" s="35"/>
      <c r="E25" s="2"/>
    </row>
    <row r="26" spans="1:8" customFormat="1" ht="63" x14ac:dyDescent="0.25">
      <c r="A26" s="37" t="s">
        <v>25</v>
      </c>
      <c r="B26" s="35"/>
      <c r="C26" s="35"/>
      <c r="D26" s="1"/>
      <c r="E26" s="2"/>
    </row>
    <row r="27" spans="1:8" customFormat="1" ht="15" x14ac:dyDescent="0.25">
      <c r="A27" s="2"/>
      <c r="B27" s="2"/>
      <c r="C27" s="2"/>
      <c r="D27" s="2"/>
      <c r="E27" s="2"/>
      <c r="F27" s="2"/>
      <c r="G27" s="2"/>
      <c r="H27" s="2"/>
    </row>
    <row r="28" spans="1:8" customFormat="1" ht="15" x14ac:dyDescent="0.25">
      <c r="A28" s="2"/>
      <c r="B28" s="2"/>
      <c r="C28" s="2"/>
      <c r="D28" s="2"/>
      <c r="E28" s="2"/>
      <c r="F28" s="2"/>
      <c r="G28" s="2"/>
      <c r="H28" s="2"/>
    </row>
    <row r="29" spans="1:8" customFormat="1" ht="15" x14ac:dyDescent="0.25">
      <c r="A29" s="38"/>
      <c r="B29" s="2"/>
      <c r="C29" s="2"/>
      <c r="D29" s="2"/>
      <c r="E29" s="2"/>
      <c r="F29" s="2"/>
      <c r="G29" s="2"/>
      <c r="H29" s="2"/>
    </row>
    <row r="30" spans="1:8" customFormat="1" ht="15" x14ac:dyDescent="0.25">
      <c r="A30" s="38"/>
      <c r="B30" s="2"/>
      <c r="C30" s="2"/>
      <c r="D30" s="2"/>
      <c r="E30" s="2"/>
      <c r="F30" s="2"/>
      <c r="G30" s="2"/>
      <c r="H30" s="2"/>
    </row>
  </sheetData>
  <mergeCells count="3">
    <mergeCell ref="A5:E5"/>
    <mergeCell ref="A14:E14"/>
    <mergeCell ref="A1:E1"/>
  </mergeCells>
  <pageMargins left="0.70000000000000007" right="0.70000000000000007" top="0.75" bottom="0.75" header="0.30000000000000004" footer="0.30000000000000004"/>
  <pageSetup scale="54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SAMPLE_GA_BUDGET</vt:lpstr>
      <vt:lpstr>SAMPLE__VETERANS_&amp;_GA_BUDGET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 Todoroff</dc:creator>
  <cp:lastModifiedBy>Debra Solis</cp:lastModifiedBy>
  <cp:lastPrinted>2015-07-02T17:01:43Z</cp:lastPrinted>
  <dcterms:created xsi:type="dcterms:W3CDTF">2015-04-13T16:10:19Z</dcterms:created>
  <dcterms:modified xsi:type="dcterms:W3CDTF">2021-06-11T17:41:45Z</dcterms:modified>
</cp:coreProperties>
</file>